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.zech\Desktop\5 - DOSTAWA ENERGII\"/>
    </mc:Choice>
  </mc:AlternateContent>
  <xr:revisionPtr revIDLastSave="0" documentId="13_ncr:1_{AAF29077-251B-4B70-ADBD-857E6916C33A}" xr6:coauthVersionLast="47" xr6:coauthVersionMax="47" xr10:uidLastSave="{00000000-0000-0000-0000-000000000000}"/>
  <bookViews>
    <workbookView xWindow="-120" yWindow="-120" windowWidth="38640" windowHeight="21240" xr2:uid="{52DFEE26-19E3-453F-B20A-3266219928D5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30" i="1" l="1"/>
  <c r="U7" i="1"/>
  <c r="T30" i="1"/>
  <c r="U24" i="1"/>
  <c r="U9" i="1"/>
  <c r="U11" i="1"/>
  <c r="P30" i="1" l="1"/>
  <c r="R30" i="1"/>
  <c r="U8" i="1"/>
  <c r="U10" i="1"/>
  <c r="U12" i="1"/>
  <c r="U13" i="1"/>
  <c r="U14" i="1"/>
  <c r="U15" i="1"/>
  <c r="U16" i="1"/>
  <c r="U17" i="1"/>
  <c r="U18" i="1"/>
  <c r="U19" i="1"/>
  <c r="U20" i="1"/>
  <c r="U21" i="1"/>
  <c r="U22" i="1"/>
  <c r="U23" i="1"/>
  <c r="U25" i="1"/>
  <c r="U26" i="1"/>
  <c r="U27" i="1"/>
  <c r="U28" i="1"/>
  <c r="U29" i="1"/>
  <c r="S30" i="1" l="1"/>
  <c r="Q30" i="1"/>
  <c r="O30" i="1"/>
</calcChain>
</file>

<file path=xl/sharedStrings.xml><?xml version="1.0" encoding="utf-8"?>
<sst xmlns="http://schemas.openxmlformats.org/spreadsheetml/2006/main" count="288" uniqueCount="133">
  <si>
    <t xml:space="preserve">WYKAZ PPE
DLA ZADANIA PN. "Dostawa energii elektrycznej na potrzeby oświetlenia ulicznego i wybranych obiektów w granicach administracyjnych Gminy Suszec w okresie od 01.01.2023 r. do 31.12.2023 r." </t>
  </si>
  <si>
    <t>Numer umowy dla odbiorcy PPE</t>
  </si>
  <si>
    <t>Ilość układów pomiarowych u danego Odbiorcy PPE</t>
  </si>
  <si>
    <t>NABYWCA</t>
  </si>
  <si>
    <t>NIP NABYWCY</t>
  </si>
  <si>
    <t>ZAMAWIAJĄCY/ ODBIORCA/ PLATNIK/
REPREZENTACJA</t>
  </si>
  <si>
    <t>Nazwa obiektów PPE</t>
  </si>
  <si>
    <t>Adres obiektu PPE</t>
  </si>
  <si>
    <t>Nr 
licznika</t>
  </si>
  <si>
    <t>Nr PPE</t>
  </si>
  <si>
    <t>Nr 
ewidencyjny</t>
  </si>
  <si>
    <t>Aktualna grupa taryfowa wg umowy dystrybucyjnej</t>
  </si>
  <si>
    <t>Ilość faz</t>
  </si>
  <si>
    <t>Moc przyłączeniowa [kW]</t>
  </si>
  <si>
    <t>Moc umowna [kW]</t>
  </si>
  <si>
    <t>Dane OSD</t>
  </si>
  <si>
    <t>okres rozliczeniowy</t>
  </si>
  <si>
    <t>Termin wykonywania zamówienia</t>
  </si>
  <si>
    <t>Obecny sprzedawca</t>
  </si>
  <si>
    <t>Zmiana sprzedawcy
pierwsza/kolejna</t>
  </si>
  <si>
    <t>Okres obowiązywania obecnej umowy sprzedażowej</t>
  </si>
  <si>
    <t>C12a</t>
  </si>
  <si>
    <t>C12b</t>
  </si>
  <si>
    <t>C11</t>
  </si>
  <si>
    <t>G11</t>
  </si>
  <si>
    <t>C21</t>
  </si>
  <si>
    <t>B11</t>
  </si>
  <si>
    <t>1.15</t>
  </si>
  <si>
    <t>PRZEDSIĘBIORSTWO GOSPODARKI KOMUNALNEJ W SUSZCU (PGK SUSZEC); UL. OGRODOWA 2; 43-267 SUSZEC</t>
  </si>
  <si>
    <t>PRZEDSIĘBIORSTWO GOSPODARKI KOMUNALNEJ W SUSZCU
UL. OGRODOWA 2; 43-267 SUSZEC
Prezes Zarządu Mieczysław Malcharek</t>
  </si>
  <si>
    <t>PGK SUSZEC</t>
  </si>
  <si>
    <t>Oczyszczalnia Ścieków
43-267 Suszec
ul. Ogrodowa 2</t>
  </si>
  <si>
    <t>590322401100040241</t>
  </si>
  <si>
    <t>11-536</t>
  </si>
  <si>
    <t>OSD Tauron Dystrybucja S.A.
/O.Gliwice</t>
  </si>
  <si>
    <t>1 m-c</t>
  </si>
  <si>
    <t>kolejna</t>
  </si>
  <si>
    <t>Oczyszczalnia Ścieków 
43-267 Kobielice
 ul. Topolowa 79/0</t>
  </si>
  <si>
    <t>A322056077931</t>
  </si>
  <si>
    <t>590322401300390092</t>
  </si>
  <si>
    <t>13/0203620</t>
  </si>
  <si>
    <t>2 m-ce</t>
  </si>
  <si>
    <t>Przepompownia ścieków P1 
43-267 Rudziczka
ul.Szkolna</t>
  </si>
  <si>
    <t>590322401100966664</t>
  </si>
  <si>
    <t>11/7056286</t>
  </si>
  <si>
    <t>Przepompownia ścieków P2
 43-267 Rudziczka
ul.Szkolna</t>
  </si>
  <si>
    <t>A322056082958</t>
  </si>
  <si>
    <t>590322401100084214</t>
  </si>
  <si>
    <t>11/7056127</t>
  </si>
  <si>
    <t>Przepompownia ścieków P3
 43-267 Rudziczka ul.Pszczyńska 0/27</t>
  </si>
  <si>
    <t>A322056182123</t>
  </si>
  <si>
    <t>590322401100015539</t>
  </si>
  <si>
    <t>11/7056129</t>
  </si>
  <si>
    <t>Przepompownia ścieków P4
 43-267 Rudziczka ul.Kleszczowska</t>
  </si>
  <si>
    <t>A322056094255</t>
  </si>
  <si>
    <t>590322401100297263</t>
  </si>
  <si>
    <t>11/7056137</t>
  </si>
  <si>
    <t>Przepompownia ścieków P5
 43-267 Rudziczka
ul. Adama Napieralskiego</t>
  </si>
  <si>
    <t>A322056176587</t>
  </si>
  <si>
    <t>590322401100751482</t>
  </si>
  <si>
    <t>11/7056136</t>
  </si>
  <si>
    <t>Przepompownia ścieków P6
 43-267 Rudziczka
 ul.Wąska</t>
  </si>
  <si>
    <r>
      <t xml:space="preserve"> </t>
    </r>
    <r>
      <rPr>
        <b/>
        <sz val="9"/>
        <color theme="1"/>
        <rFont val="Czcionka tekstu podstawowego"/>
        <charset val="238"/>
      </rPr>
      <t>A322056182110</t>
    </r>
  </si>
  <si>
    <t>590322401101208732</t>
  </si>
  <si>
    <t>11/7056310</t>
  </si>
  <si>
    <t>Przepompownia ścieków P6'
 43-267 Rudziczka
 ul. Wąska</t>
  </si>
  <si>
    <t>590322401100469387</t>
  </si>
  <si>
    <t>11/7056309</t>
  </si>
  <si>
    <t>Przepompownia ścieków P7
43-267 Suszec
ul.Dolna</t>
  </si>
  <si>
    <r>
      <t xml:space="preserve"> </t>
    </r>
    <r>
      <rPr>
        <b/>
        <sz val="9"/>
        <color theme="1"/>
        <rFont val="Czcionka tekstu podstawowego"/>
        <charset val="238"/>
      </rPr>
      <t>A322056082964</t>
    </r>
  </si>
  <si>
    <t>590322401100263749</t>
  </si>
  <si>
    <t>11/7056305</t>
  </si>
  <si>
    <t>Przepompownia ścieków P8
43-267 Suszec
ul.Dolna</t>
  </si>
  <si>
    <r>
      <t xml:space="preserve"> </t>
    </r>
    <r>
      <rPr>
        <b/>
        <sz val="9"/>
        <color theme="1"/>
        <rFont val="Czcionka tekstu podstawowego"/>
        <charset val="238"/>
      </rPr>
      <t>A322056082971</t>
    </r>
  </si>
  <si>
    <t>590322401100303186</t>
  </si>
  <si>
    <t>11/7056315</t>
  </si>
  <si>
    <t>Przepompownia ścieków P9
43-267 Suszec
ul.Stawowa</t>
  </si>
  <si>
    <r>
      <t xml:space="preserve"> </t>
    </r>
    <r>
      <rPr>
        <b/>
        <sz val="9"/>
        <color theme="1"/>
        <rFont val="Czcionka tekstu podstawowego"/>
        <charset val="238"/>
      </rPr>
      <t>A322056082973</t>
    </r>
  </si>
  <si>
    <t>590322401100306019</t>
  </si>
  <si>
    <t>11/7056307</t>
  </si>
  <si>
    <t>Przepompownia ścieków P10 43-267 Suszec
ul.Baranowicka</t>
  </si>
  <si>
    <r>
      <t xml:space="preserve"> </t>
    </r>
    <r>
      <rPr>
        <b/>
        <sz val="9"/>
        <color theme="1"/>
        <rFont val="Czcionka tekstu podstawowego"/>
        <charset val="238"/>
      </rPr>
      <t>A322056082988</t>
    </r>
  </si>
  <si>
    <t>590322401100270693</t>
  </si>
  <si>
    <t>11/7056306</t>
  </si>
  <si>
    <t>Przepompownia ścieków P11 43-267 Suszec
ul.Św.Jana</t>
  </si>
  <si>
    <r>
      <t xml:space="preserve"> </t>
    </r>
    <r>
      <rPr>
        <b/>
        <sz val="9"/>
        <color theme="1"/>
        <rFont val="Czcionka tekstu podstawowego"/>
        <charset val="238"/>
      </rPr>
      <t>A322056082979</t>
    </r>
  </si>
  <si>
    <t>590322401100444650</t>
  </si>
  <si>
    <t>11/7056314</t>
  </si>
  <si>
    <t>Przepompownia ścieków P12 43-267 Rudziczka
 ul.Szkolna</t>
  </si>
  <si>
    <r>
      <t xml:space="preserve"> </t>
    </r>
    <r>
      <rPr>
        <b/>
        <sz val="9"/>
        <color theme="1"/>
        <rFont val="Czcionka tekstu podstawowego"/>
        <charset val="238"/>
      </rPr>
      <t>A322056082974</t>
    </r>
  </si>
  <si>
    <t>590322401100792133</t>
  </si>
  <si>
    <t>11/7056130</t>
  </si>
  <si>
    <t>Przepompownia ścieków P13 43-267 Rudziczka
 ul.Baraniok</t>
  </si>
  <si>
    <t>A322056182070</t>
  </si>
  <si>
    <t>590322401100270716</t>
  </si>
  <si>
    <t>11/7056138</t>
  </si>
  <si>
    <t>Przepompownia ścieków P14 43-267 Suszec 
ul.Wielodroga</t>
  </si>
  <si>
    <r>
      <t xml:space="preserve"> </t>
    </r>
    <r>
      <rPr>
        <b/>
        <sz val="9"/>
        <color theme="1"/>
        <rFont val="Czcionka tekstu podstawowego"/>
        <charset val="238"/>
      </rPr>
      <t>A322056082941</t>
    </r>
  </si>
  <si>
    <t>590322401100009453</t>
  </si>
  <si>
    <t>11/7056157</t>
  </si>
  <si>
    <t>16,,5</t>
  </si>
  <si>
    <t>Przepompownia ścieków P15 43-267 Suszec
 ul.Cegielniana</t>
  </si>
  <si>
    <r>
      <t xml:space="preserve"> </t>
    </r>
    <r>
      <rPr>
        <b/>
        <sz val="9"/>
        <color theme="1"/>
        <rFont val="Czcionka tekstu podstawowego"/>
        <charset val="238"/>
      </rPr>
      <t>A322056082957</t>
    </r>
  </si>
  <si>
    <t>590322401101093741</t>
  </si>
  <si>
    <t>11/7056156</t>
  </si>
  <si>
    <t>Przepompownia ścieków P16 43-267 Rudziczka,
 ul. Szkolna</t>
  </si>
  <si>
    <t>590322401100077148</t>
  </si>
  <si>
    <t>11/7056210</t>
  </si>
  <si>
    <t xml:space="preserve">Przepompownia ścieków PKr-1  43-267 Suszec,
 ul. Akacjowa </t>
  </si>
  <si>
    <t>A322056176908</t>
  </si>
  <si>
    <t>590322401300174777</t>
  </si>
  <si>
    <t>13/0150014</t>
  </si>
  <si>
    <t xml:space="preserve">Przepompownia ścieków PKr-2a  43-265 Kryry,
 ul. Wilcza </t>
  </si>
  <si>
    <t>A322056104426</t>
  </si>
  <si>
    <t>590322401300396674</t>
  </si>
  <si>
    <t>13/0150015</t>
  </si>
  <si>
    <t xml:space="preserve">Przepompownia ścieków PK01, 
ul. Stara Droga,
43-267 Kobielice
</t>
  </si>
  <si>
    <t>590322401300387207</t>
  </si>
  <si>
    <t>13/0203043</t>
  </si>
  <si>
    <t>0,00</t>
  </si>
  <si>
    <t>KLASYFIKACJA BUDŻETOWA:  nie dotyczy</t>
  </si>
  <si>
    <t>Prognozowane zużycie energii w okresie obowiązywania umowy [MWh] - wzrost o 5%</t>
  </si>
  <si>
    <t>NAZWA OBIEKTÓW PPE  "PGK SUSZEC"</t>
  </si>
  <si>
    <t xml:space="preserve">RESPECT ENERGY S.A. </t>
  </si>
  <si>
    <t>Załącznik nr 7 do SWZ</t>
  </si>
  <si>
    <t>Uwagi</t>
  </si>
  <si>
    <t xml:space="preserve">W dn. 28.04.2023 r. - montaż instalacji fotowoltaicznej) </t>
  </si>
  <si>
    <t>Przepompownia ścieków P17 43-267 Rudziczka
 ul.pom.  Krucza, Pogodna</t>
  </si>
  <si>
    <t>590322401101510354</t>
  </si>
  <si>
    <t>Roczne zużycie energii za ostatnie 12 miesięcy[MWh] - od 07.2023 - 07.2024</t>
  </si>
  <si>
    <t>01.01.2025-31.12.2025</t>
  </si>
  <si>
    <t>31.12.2024</t>
  </si>
  <si>
    <t xml:space="preserve">1. Prognozowane zużycie energii elektrycznej dla ocz. ścieków w Suszcu zwiekszono o 20% z racji obecnie trwających prac modernizacyjnych, po których zakończeniu może wzrosnąc zużycie energii elektrycznej dla tego obiektu.
2.W dn. 04.05.2023 r. - montaż instalacji fotowoltaicznej.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</si>
</sst>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theme="1"/>
      <name val="Czcionka tekstu podstawowego"/>
      <family val="2"/>
      <charset val="238"/>
    </font>
    <font>
      <b/>
      <sz val="9"/>
      <color theme="1"/>
      <name val="Czcionka tekstu podstawowego"/>
      <charset val="238"/>
    </font>
    <font>
      <b/>
      <sz val="11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indexed="64"/>
      </right>
      <top style="medium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auto="1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4">
    <xf numFmtId="0" fontId="0" fillId="0" borderId="0" xfId="0"/>
    <xf numFmtId="4" fontId="4" fillId="3" borderId="8" xfId="0" applyNumberFormat="1" applyFont="1" applyFill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49" fontId="6" fillId="0" borderId="13" xfId="0" applyNumberFormat="1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4" fontId="4" fillId="0" borderId="15" xfId="0" applyNumberFormat="1" applyFont="1" applyBorder="1" applyAlignment="1">
      <alignment horizontal="center" vertical="center" wrapText="1"/>
    </xf>
    <xf numFmtId="4" fontId="4" fillId="0" borderId="16" xfId="0" applyNumberFormat="1" applyFont="1" applyBorder="1" applyAlignment="1">
      <alignment horizontal="center" vertical="center" wrapText="1"/>
    </xf>
    <xf numFmtId="4" fontId="4" fillId="0" borderId="13" xfId="0" applyNumberFormat="1" applyFont="1" applyBorder="1" applyAlignment="1">
      <alignment horizontal="center" vertical="center" wrapText="1"/>
    </xf>
    <xf numFmtId="4" fontId="4" fillId="0" borderId="17" xfId="0" applyNumberFormat="1" applyFont="1" applyBorder="1" applyAlignment="1">
      <alignment horizontal="center" vertical="center" wrapText="1"/>
    </xf>
    <xf numFmtId="4" fontId="4" fillId="0" borderId="16" xfId="0" applyNumberFormat="1" applyFont="1" applyBorder="1" applyAlignment="1">
      <alignment horizontal="right" vertical="center" wrapText="1"/>
    </xf>
    <xf numFmtId="4" fontId="4" fillId="0" borderId="13" xfId="0" applyNumberFormat="1" applyFont="1" applyBorder="1" applyAlignment="1">
      <alignment horizontal="right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49" fontId="5" fillId="0" borderId="17" xfId="0" applyNumberFormat="1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 wrapText="1"/>
    </xf>
    <xf numFmtId="49" fontId="6" fillId="0" borderId="19" xfId="0" applyNumberFormat="1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49" fontId="4" fillId="0" borderId="19" xfId="0" applyNumberFormat="1" applyFont="1" applyBorder="1" applyAlignment="1">
      <alignment horizontal="center" vertical="center"/>
    </xf>
    <xf numFmtId="4" fontId="4" fillId="0" borderId="21" xfId="0" applyNumberFormat="1" applyFont="1" applyBorder="1" applyAlignment="1">
      <alignment horizontal="center" vertical="center"/>
    </xf>
    <xf numFmtId="4" fontId="4" fillId="0" borderId="22" xfId="0" applyNumberFormat="1" applyFont="1" applyBorder="1" applyAlignment="1">
      <alignment horizontal="center" vertical="center" wrapText="1"/>
    </xf>
    <xf numFmtId="4" fontId="4" fillId="0" borderId="19" xfId="0" applyNumberFormat="1" applyFont="1" applyBorder="1" applyAlignment="1">
      <alignment horizontal="center" vertical="center" wrapText="1"/>
    </xf>
    <xf numFmtId="4" fontId="4" fillId="0" borderId="23" xfId="0" applyNumberFormat="1" applyFont="1" applyBorder="1" applyAlignment="1">
      <alignment horizontal="center" vertical="center" wrapText="1"/>
    </xf>
    <xf numFmtId="4" fontId="4" fillId="0" borderId="22" xfId="0" applyNumberFormat="1" applyFont="1" applyBorder="1" applyAlignment="1">
      <alignment horizontal="right" vertical="center"/>
    </xf>
    <xf numFmtId="0" fontId="5" fillId="0" borderId="22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49" fontId="7" fillId="0" borderId="19" xfId="0" applyNumberFormat="1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/>
    </xf>
    <xf numFmtId="0" fontId="7" fillId="4" borderId="19" xfId="0" applyFont="1" applyFill="1" applyBorder="1" applyAlignment="1">
      <alignment horizontal="center" vertical="center" wrapText="1"/>
    </xf>
    <xf numFmtId="0" fontId="6" fillId="4" borderId="19" xfId="0" applyFont="1" applyFill="1" applyBorder="1" applyAlignment="1">
      <alignment horizontal="center" vertical="center" wrapText="1"/>
    </xf>
    <xf numFmtId="49" fontId="7" fillId="4" borderId="19" xfId="0" applyNumberFormat="1" applyFont="1" applyFill="1" applyBorder="1" applyAlignment="1">
      <alignment horizontal="center" vertical="center" wrapText="1"/>
    </xf>
    <xf numFmtId="0" fontId="4" fillId="4" borderId="19" xfId="0" applyFont="1" applyFill="1" applyBorder="1" applyAlignment="1">
      <alignment horizontal="center" vertical="center" wrapText="1"/>
    </xf>
    <xf numFmtId="4" fontId="4" fillId="4" borderId="22" xfId="0" applyNumberFormat="1" applyFont="1" applyFill="1" applyBorder="1" applyAlignment="1">
      <alignment horizontal="center" vertical="center" wrapText="1"/>
    </xf>
    <xf numFmtId="4" fontId="4" fillId="4" borderId="19" xfId="0" applyNumberFormat="1" applyFont="1" applyFill="1" applyBorder="1" applyAlignment="1">
      <alignment horizontal="center" vertical="center" wrapText="1"/>
    </xf>
    <xf numFmtId="4" fontId="4" fillId="4" borderId="23" xfId="0" applyNumberFormat="1" applyFont="1" applyFill="1" applyBorder="1" applyAlignment="1">
      <alignment horizontal="center" vertical="center" wrapText="1"/>
    </xf>
    <xf numFmtId="4" fontId="4" fillId="0" borderId="22" xfId="0" applyNumberFormat="1" applyFont="1" applyBorder="1" applyAlignment="1">
      <alignment vertical="center"/>
    </xf>
    <xf numFmtId="49" fontId="6" fillId="4" borderId="19" xfId="0" applyNumberFormat="1" applyFont="1" applyFill="1" applyBorder="1" applyAlignment="1">
      <alignment horizontal="center" vertical="center" wrapText="1"/>
    </xf>
    <xf numFmtId="4" fontId="4" fillId="0" borderId="23" xfId="0" applyNumberFormat="1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/>
    </xf>
    <xf numFmtId="49" fontId="5" fillId="0" borderId="25" xfId="0" applyNumberFormat="1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4" fontId="4" fillId="0" borderId="27" xfId="0" applyNumberFormat="1" applyFont="1" applyBorder="1" applyAlignment="1">
      <alignment horizontal="center" vertical="center" wrapText="1"/>
    </xf>
    <xf numFmtId="4" fontId="4" fillId="0" borderId="22" xfId="0" applyNumberFormat="1" applyFont="1" applyBorder="1" applyAlignment="1">
      <alignment horizontal="right" vertical="center" wrapText="1"/>
    </xf>
    <xf numFmtId="0" fontId="5" fillId="0" borderId="19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/>
    </xf>
    <xf numFmtId="2" fontId="4" fillId="0" borderId="31" xfId="0" applyNumberFormat="1" applyFont="1" applyBorder="1" applyAlignment="1">
      <alignment horizontal="center" vertical="center"/>
    </xf>
    <xf numFmtId="4" fontId="4" fillId="0" borderId="32" xfId="0" applyNumberFormat="1" applyFont="1" applyBorder="1" applyAlignment="1">
      <alignment horizontal="center" vertical="center" wrapText="1"/>
    </xf>
    <xf numFmtId="4" fontId="4" fillId="0" borderId="33" xfId="0" applyNumberFormat="1" applyFont="1" applyBorder="1" applyAlignment="1">
      <alignment horizontal="center" vertical="center" wrapText="1"/>
    </xf>
    <xf numFmtId="4" fontId="4" fillId="4" borderId="34" xfId="0" applyNumberFormat="1" applyFont="1" applyFill="1" applyBorder="1" applyAlignment="1">
      <alignment horizontal="center" vertical="center" wrapText="1"/>
    </xf>
    <xf numFmtId="4" fontId="4" fillId="0" borderId="32" xfId="0" applyNumberFormat="1" applyFont="1" applyBorder="1" applyAlignment="1">
      <alignment horizontal="right" vertical="center"/>
    </xf>
    <xf numFmtId="49" fontId="4" fillId="4" borderId="38" xfId="0" applyNumberFormat="1" applyFont="1" applyFill="1" applyBorder="1" applyAlignment="1">
      <alignment horizontal="center" vertical="center"/>
    </xf>
    <xf numFmtId="4" fontId="8" fillId="4" borderId="39" xfId="0" applyNumberFormat="1" applyFont="1" applyFill="1" applyBorder="1" applyAlignment="1">
      <alignment horizontal="center" vertical="center"/>
    </xf>
    <xf numFmtId="4" fontId="8" fillId="4" borderId="40" xfId="0" applyNumberFormat="1" applyFont="1" applyFill="1" applyBorder="1" applyAlignment="1">
      <alignment horizontal="center" vertical="center"/>
    </xf>
    <xf numFmtId="4" fontId="8" fillId="4" borderId="41" xfId="0" applyNumberFormat="1" applyFont="1" applyFill="1" applyBorder="1" applyAlignment="1">
      <alignment horizontal="right" vertical="center"/>
    </xf>
    <xf numFmtId="4" fontId="8" fillId="4" borderId="42" xfId="0" applyNumberFormat="1" applyFont="1" applyFill="1" applyBorder="1" applyAlignment="1">
      <alignment horizontal="right" vertical="center"/>
    </xf>
    <xf numFmtId="0" fontId="5" fillId="0" borderId="19" xfId="0" applyFont="1" applyBorder="1" applyAlignment="1">
      <alignment vertical="center" wrapText="1"/>
    </xf>
    <xf numFmtId="4" fontId="4" fillId="3" borderId="2" xfId="0" applyNumberFormat="1" applyFont="1" applyFill="1" applyBorder="1" applyAlignment="1">
      <alignment horizontal="center" textRotation="90" wrapText="1"/>
    </xf>
    <xf numFmtId="4" fontId="4" fillId="3" borderId="3" xfId="0" applyNumberFormat="1" applyFont="1" applyFill="1" applyBorder="1" applyAlignment="1">
      <alignment horizontal="center" textRotation="90" wrapText="1"/>
    </xf>
    <xf numFmtId="4" fontId="4" fillId="0" borderId="46" xfId="0" applyNumberFormat="1" applyFont="1" applyBorder="1" applyAlignment="1">
      <alignment horizontal="right" vertical="center" wrapText="1"/>
    </xf>
    <xf numFmtId="4" fontId="4" fillId="0" borderId="45" xfId="0" applyNumberFormat="1" applyFont="1" applyBorder="1" applyAlignment="1">
      <alignment horizontal="center" vertical="center" wrapText="1"/>
    </xf>
    <xf numFmtId="4" fontId="4" fillId="0" borderId="46" xfId="0" applyNumberFormat="1" applyFont="1" applyBorder="1" applyAlignment="1">
      <alignment horizontal="center" vertical="center" wrapText="1"/>
    </xf>
    <xf numFmtId="1" fontId="6" fillId="0" borderId="19" xfId="0" applyNumberFormat="1" applyFont="1" applyBorder="1" applyAlignment="1">
      <alignment horizontal="center" vertical="center" wrapText="1"/>
    </xf>
    <xf numFmtId="49" fontId="1" fillId="5" borderId="35" xfId="0" applyNumberFormat="1" applyFont="1" applyFill="1" applyBorder="1" applyAlignment="1">
      <alignment horizontal="center"/>
    </xf>
    <xf numFmtId="49" fontId="1" fillId="5" borderId="36" xfId="0" applyNumberFormat="1" applyFont="1" applyFill="1" applyBorder="1" applyAlignment="1">
      <alignment horizontal="center"/>
    </xf>
    <xf numFmtId="49" fontId="1" fillId="5" borderId="37" xfId="0" applyNumberFormat="1" applyFont="1" applyFill="1" applyBorder="1" applyAlignment="1">
      <alignment horizontal="center"/>
    </xf>
    <xf numFmtId="0" fontId="4" fillId="5" borderId="38" xfId="0" applyFont="1" applyFill="1" applyBorder="1" applyAlignment="1">
      <alignment horizontal="left" vertical="center" wrapText="1"/>
    </xf>
    <xf numFmtId="0" fontId="4" fillId="5" borderId="39" xfId="0" applyFont="1" applyFill="1" applyBorder="1" applyAlignment="1">
      <alignment horizontal="left" vertical="center" wrapText="1"/>
    </xf>
    <xf numFmtId="0" fontId="4" fillId="5" borderId="40" xfId="0" applyFont="1" applyFill="1" applyBorder="1" applyAlignment="1">
      <alignment horizontal="left" vertical="center" wrapText="1"/>
    </xf>
    <xf numFmtId="0" fontId="4" fillId="0" borderId="14" xfId="0" applyFont="1" applyBorder="1" applyAlignment="1">
      <alignment horizontal="center" vertical="center" textRotation="90" wrapText="1"/>
    </xf>
    <xf numFmtId="0" fontId="4" fillId="0" borderId="20" xfId="0" applyFont="1" applyBorder="1" applyAlignment="1">
      <alignment horizontal="center" vertical="center" textRotation="90" wrapText="1"/>
    </xf>
    <xf numFmtId="0" fontId="4" fillId="0" borderId="29" xfId="0" applyFont="1" applyBorder="1" applyAlignment="1">
      <alignment horizontal="center" vertical="center" textRotation="90" wrapText="1"/>
    </xf>
    <xf numFmtId="0" fontId="4" fillId="0" borderId="14" xfId="0" applyFont="1" applyBorder="1" applyAlignment="1">
      <alignment horizontal="center" vertical="center" textRotation="90"/>
    </xf>
    <xf numFmtId="0" fontId="4" fillId="0" borderId="20" xfId="0" applyFont="1" applyBorder="1" applyAlignment="1">
      <alignment horizontal="center" vertical="center" textRotation="90"/>
    </xf>
    <xf numFmtId="0" fontId="4" fillId="0" borderId="29" xfId="0" applyFont="1" applyBorder="1" applyAlignment="1">
      <alignment horizontal="center" vertical="center" textRotation="90"/>
    </xf>
    <xf numFmtId="49" fontId="5" fillId="0" borderId="26" xfId="0" applyNumberFormat="1" applyFont="1" applyBorder="1" applyAlignment="1">
      <alignment horizontal="center" vertical="center"/>
    </xf>
    <xf numFmtId="49" fontId="5" fillId="0" borderId="18" xfId="0" applyNumberFormat="1" applyFont="1" applyBorder="1" applyAlignment="1">
      <alignment horizontal="center" vertical="center"/>
    </xf>
    <xf numFmtId="49" fontId="5" fillId="0" borderId="28" xfId="0" applyNumberFormat="1" applyFont="1" applyBorder="1" applyAlignment="1">
      <alignment horizontal="center" vertical="center"/>
    </xf>
    <xf numFmtId="49" fontId="5" fillId="0" borderId="12" xfId="0" applyNumberFormat="1" applyFont="1" applyBorder="1" applyAlignment="1">
      <alignment horizontal="center" vertical="center"/>
    </xf>
    <xf numFmtId="49" fontId="5" fillId="0" borderId="24" xfId="0" applyNumberFormat="1" applyFont="1" applyBorder="1" applyAlignment="1">
      <alignment horizontal="center" vertical="center"/>
    </xf>
    <xf numFmtId="49" fontId="4" fillId="3" borderId="2" xfId="0" applyNumberFormat="1" applyFont="1" applyFill="1" applyBorder="1" applyAlignment="1">
      <alignment horizontal="center" textRotation="90" wrapText="1"/>
    </xf>
    <xf numFmtId="49" fontId="4" fillId="3" borderId="3" xfId="0" applyNumberFormat="1" applyFont="1" applyFill="1" applyBorder="1" applyAlignment="1">
      <alignment horizontal="center" textRotation="90" wrapText="1"/>
    </xf>
    <xf numFmtId="49" fontId="4" fillId="3" borderId="5" xfId="0" applyNumberFormat="1" applyFont="1" applyFill="1" applyBorder="1" applyAlignment="1">
      <alignment horizontal="center" textRotation="90" wrapText="1"/>
    </xf>
    <xf numFmtId="49" fontId="4" fillId="3" borderId="6" xfId="0" applyNumberFormat="1" applyFont="1" applyFill="1" applyBorder="1" applyAlignment="1">
      <alignment horizontal="center" textRotation="90" wrapText="1"/>
    </xf>
    <xf numFmtId="4" fontId="4" fillId="3" borderId="5" xfId="0" applyNumberFormat="1" applyFont="1" applyFill="1" applyBorder="1" applyAlignment="1">
      <alignment horizontal="center" textRotation="90" wrapText="1"/>
    </xf>
    <xf numFmtId="4" fontId="4" fillId="3" borderId="6" xfId="0" applyNumberFormat="1" applyFont="1" applyFill="1" applyBorder="1" applyAlignment="1">
      <alignment horizontal="center" textRotation="90" wrapText="1"/>
    </xf>
    <xf numFmtId="4" fontId="4" fillId="3" borderId="7" xfId="0" applyNumberFormat="1" applyFont="1" applyFill="1" applyBorder="1" applyAlignment="1">
      <alignment horizontal="center" vertical="center" wrapText="1"/>
    </xf>
    <xf numFmtId="4" fontId="4" fillId="3" borderId="9" xfId="0" applyNumberFormat="1" applyFont="1" applyFill="1" applyBorder="1" applyAlignment="1">
      <alignment horizontal="center" vertical="center" wrapText="1"/>
    </xf>
    <xf numFmtId="4" fontId="4" fillId="3" borderId="10" xfId="0" applyNumberFormat="1" applyFont="1" applyFill="1" applyBorder="1" applyAlignment="1">
      <alignment horizontal="center" vertical="center" wrapText="1"/>
    </xf>
    <xf numFmtId="4" fontId="4" fillId="3" borderId="2" xfId="0" applyNumberFormat="1" applyFont="1" applyFill="1" applyBorder="1" applyAlignment="1">
      <alignment horizontal="center" textRotation="90" wrapText="1"/>
    </xf>
    <xf numFmtId="4" fontId="4" fillId="3" borderId="3" xfId="0" applyNumberFormat="1" applyFont="1" applyFill="1" applyBorder="1" applyAlignment="1">
      <alignment horizontal="center" textRotation="90" wrapText="1"/>
    </xf>
    <xf numFmtId="0" fontId="2" fillId="2" borderId="43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2" fillId="2" borderId="44" xfId="0" applyFont="1" applyFill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right"/>
    </xf>
    <xf numFmtId="4" fontId="2" fillId="0" borderId="4" xfId="0" applyNumberFormat="1" applyFont="1" applyBorder="1" applyAlignment="1">
      <alignment horizontal="right"/>
    </xf>
    <xf numFmtId="4" fontId="2" fillId="0" borderId="11" xfId="0" applyNumberFormat="1" applyFont="1" applyBorder="1" applyAlignment="1">
      <alignment horizontal="right"/>
    </xf>
    <xf numFmtId="49" fontId="4" fillId="3" borderId="2" xfId="0" applyNumberFormat="1" applyFont="1" applyFill="1" applyBorder="1" applyAlignment="1">
      <alignment horizontal="center" vertical="center" textRotation="90" wrapText="1"/>
    </xf>
    <xf numFmtId="49" fontId="4" fillId="3" borderId="3" xfId="0" applyNumberFormat="1" applyFont="1" applyFill="1" applyBorder="1" applyAlignment="1">
      <alignment horizontal="center" vertical="center" textRotation="90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231321</xdr:colOff>
      <xdr:row>2</xdr:row>
      <xdr:rowOff>108857</xdr:rowOff>
    </xdr:from>
    <xdr:ext cx="184731" cy="264560"/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93439C8D-9768-4049-93D5-B18DB62CEDCD}"/>
            </a:ext>
          </a:extLst>
        </xdr:cNvPr>
        <xdr:cNvSpPr txBox="1"/>
      </xdr:nvSpPr>
      <xdr:spPr>
        <a:xfrm>
          <a:off x="1783896" y="10708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7ECC54-4465-4865-8AB2-4D4A4A5F811C}">
  <sheetPr>
    <pageSetUpPr fitToPage="1"/>
  </sheetPr>
  <dimension ref="A1:AB30"/>
  <sheetViews>
    <sheetView tabSelected="1" zoomScaleNormal="100" workbookViewId="0">
      <selection activeCell="N11" sqref="N11"/>
    </sheetView>
  </sheetViews>
  <sheetFormatPr defaultRowHeight="15"/>
  <cols>
    <col min="4" max="4" width="7.7109375" customWidth="1"/>
    <col min="7" max="7" width="16.85546875" customWidth="1"/>
    <col min="8" max="8" width="16.140625" customWidth="1"/>
    <col min="9" max="9" width="20.42578125" customWidth="1"/>
    <col min="10" max="10" width="15.42578125" customWidth="1"/>
    <col min="12" max="12" width="6.42578125" customWidth="1"/>
    <col min="14" max="14" width="7.42578125" customWidth="1"/>
    <col min="15" max="15" width="6.85546875" customWidth="1"/>
    <col min="17" max="17" width="6.42578125" customWidth="1"/>
    <col min="19" max="19" width="6.5703125" customWidth="1"/>
    <col min="20" max="20" width="11.85546875" customWidth="1"/>
    <col min="21" max="21" width="16.7109375" customWidth="1"/>
    <col min="22" max="22" width="21.28515625" customWidth="1"/>
    <col min="23" max="23" width="16" customWidth="1"/>
    <col min="25" max="25" width="11.42578125" customWidth="1"/>
    <col min="26" max="26" width="12.85546875" customWidth="1"/>
  </cols>
  <sheetData>
    <row r="1" spans="1:28" ht="16.5" thickBot="1">
      <c r="A1" s="96" t="s">
        <v>124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8"/>
    </row>
    <row r="2" spans="1:28" ht="19.5" customHeight="1" thickBot="1">
      <c r="A2" s="101" t="s">
        <v>0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102"/>
      <c r="V2" s="102"/>
      <c r="W2" s="102"/>
      <c r="X2" s="102"/>
      <c r="Y2" s="102"/>
      <c r="Z2" s="102"/>
      <c r="AA2" s="102"/>
      <c r="AB2" s="103"/>
    </row>
    <row r="3" spans="1:28" ht="15.75" thickBot="1">
      <c r="A3" s="82" t="s">
        <v>1</v>
      </c>
      <c r="B3" s="99" t="s">
        <v>2</v>
      </c>
      <c r="C3" s="82" t="s">
        <v>3</v>
      </c>
      <c r="D3" s="82" t="s">
        <v>4</v>
      </c>
      <c r="E3" s="82" t="s">
        <v>5</v>
      </c>
      <c r="F3" s="82" t="s">
        <v>6</v>
      </c>
      <c r="G3" s="82" t="s">
        <v>7</v>
      </c>
      <c r="H3" s="82" t="s">
        <v>8</v>
      </c>
      <c r="I3" s="82" t="s">
        <v>9</v>
      </c>
      <c r="J3" s="82" t="s">
        <v>10</v>
      </c>
      <c r="K3" s="82" t="s">
        <v>11</v>
      </c>
      <c r="L3" s="84" t="s">
        <v>12</v>
      </c>
      <c r="M3" s="86" t="s">
        <v>13</v>
      </c>
      <c r="N3" s="88" t="s">
        <v>14</v>
      </c>
      <c r="O3" s="89"/>
      <c r="P3" s="89"/>
      <c r="Q3" s="89"/>
      <c r="R3" s="89"/>
      <c r="S3" s="90"/>
      <c r="T3" s="91" t="s">
        <v>129</v>
      </c>
      <c r="U3" s="91" t="s">
        <v>121</v>
      </c>
      <c r="V3" s="59"/>
      <c r="W3" s="82" t="s">
        <v>15</v>
      </c>
      <c r="X3" s="82" t="s">
        <v>16</v>
      </c>
      <c r="Y3" s="82" t="s">
        <v>17</v>
      </c>
      <c r="Z3" s="82" t="s">
        <v>18</v>
      </c>
      <c r="AA3" s="82" t="s">
        <v>19</v>
      </c>
      <c r="AB3" s="82" t="s">
        <v>20</v>
      </c>
    </row>
    <row r="4" spans="1:28" ht="104.25" customHeight="1" thickBot="1">
      <c r="A4" s="83"/>
      <c r="B4" s="100"/>
      <c r="C4" s="83"/>
      <c r="D4" s="83"/>
      <c r="E4" s="83"/>
      <c r="F4" s="83"/>
      <c r="G4" s="83"/>
      <c r="H4" s="83"/>
      <c r="I4" s="83"/>
      <c r="J4" s="83"/>
      <c r="K4" s="83"/>
      <c r="L4" s="85"/>
      <c r="M4" s="87"/>
      <c r="N4" s="1" t="s">
        <v>21</v>
      </c>
      <c r="O4" s="1" t="s">
        <v>22</v>
      </c>
      <c r="P4" s="1" t="s">
        <v>23</v>
      </c>
      <c r="Q4" s="1" t="s">
        <v>24</v>
      </c>
      <c r="R4" s="1" t="s">
        <v>25</v>
      </c>
      <c r="S4" s="1" t="s">
        <v>26</v>
      </c>
      <c r="T4" s="92"/>
      <c r="U4" s="92"/>
      <c r="V4" s="60" t="s">
        <v>125</v>
      </c>
      <c r="W4" s="83"/>
      <c r="X4" s="83"/>
      <c r="Y4" s="83"/>
      <c r="Z4" s="83"/>
      <c r="AA4" s="83"/>
      <c r="AB4" s="83"/>
    </row>
    <row r="5" spans="1:28" ht="1.5" customHeight="1"/>
    <row r="6" spans="1:28" ht="16.5" customHeight="1" thickBot="1">
      <c r="A6" s="93" t="s">
        <v>122</v>
      </c>
      <c r="B6" s="94"/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4"/>
      <c r="T6" s="94"/>
      <c r="U6" s="94"/>
      <c r="V6" s="94"/>
      <c r="W6" s="94"/>
      <c r="X6" s="94"/>
      <c r="Y6" s="94"/>
      <c r="Z6" s="94"/>
      <c r="AA6" s="94"/>
      <c r="AB6" s="95"/>
    </row>
    <row r="7" spans="1:28" ht="182.25" customHeight="1" thickBot="1">
      <c r="A7" s="80" t="s">
        <v>27</v>
      </c>
      <c r="B7" s="2">
        <v>1</v>
      </c>
      <c r="C7" s="71" t="s">
        <v>28</v>
      </c>
      <c r="D7" s="74">
        <v>6381520566</v>
      </c>
      <c r="E7" s="71" t="s">
        <v>29</v>
      </c>
      <c r="F7" s="71" t="s">
        <v>30</v>
      </c>
      <c r="G7" s="2" t="s">
        <v>31</v>
      </c>
      <c r="H7" s="2">
        <v>50580293</v>
      </c>
      <c r="I7" s="3" t="s">
        <v>32</v>
      </c>
      <c r="J7" s="2" t="s">
        <v>33</v>
      </c>
      <c r="K7" s="4" t="s">
        <v>25</v>
      </c>
      <c r="L7" s="4">
        <v>3</v>
      </c>
      <c r="M7" s="5">
        <v>70</v>
      </c>
      <c r="N7" s="6"/>
      <c r="O7" s="7"/>
      <c r="P7" s="7"/>
      <c r="Q7" s="7"/>
      <c r="R7" s="7">
        <v>70</v>
      </c>
      <c r="S7" s="8"/>
      <c r="T7" s="9">
        <v>231.029686</v>
      </c>
      <c r="U7" s="10">
        <f>ROUND(T7*0.2+T7,2)</f>
        <v>277.24</v>
      </c>
      <c r="V7" s="62" t="s">
        <v>132</v>
      </c>
      <c r="W7" s="11" t="s">
        <v>34</v>
      </c>
      <c r="X7" s="2" t="s">
        <v>35</v>
      </c>
      <c r="Y7" s="12" t="s">
        <v>130</v>
      </c>
      <c r="Z7" s="12" t="s">
        <v>123</v>
      </c>
      <c r="AA7" s="2" t="s">
        <v>36</v>
      </c>
      <c r="AB7" s="13" t="s">
        <v>131</v>
      </c>
    </row>
    <row r="8" spans="1:28" ht="79.5" customHeight="1" thickBot="1">
      <c r="A8" s="78"/>
      <c r="B8" s="14">
        <v>2</v>
      </c>
      <c r="C8" s="72"/>
      <c r="D8" s="75"/>
      <c r="E8" s="72"/>
      <c r="F8" s="72"/>
      <c r="G8" s="14" t="s">
        <v>37</v>
      </c>
      <c r="H8" s="14" t="s">
        <v>38</v>
      </c>
      <c r="I8" s="15" t="s">
        <v>39</v>
      </c>
      <c r="J8" s="14" t="s">
        <v>40</v>
      </c>
      <c r="K8" s="16" t="s">
        <v>23</v>
      </c>
      <c r="L8" s="17">
        <v>3</v>
      </c>
      <c r="M8" s="18">
        <v>22.1</v>
      </c>
      <c r="N8" s="19"/>
      <c r="O8" s="20"/>
      <c r="P8" s="20">
        <v>22.1</v>
      </c>
      <c r="Q8" s="20"/>
      <c r="R8" s="20"/>
      <c r="S8" s="21"/>
      <c r="T8" s="22">
        <v>20.750769999999999</v>
      </c>
      <c r="U8" s="10">
        <f t="shared" ref="U8:U29" si="0">ROUND(T8*0.05+T8,2)</f>
        <v>21.79</v>
      </c>
      <c r="V8" s="63" t="s">
        <v>126</v>
      </c>
      <c r="W8" s="23" t="s">
        <v>34</v>
      </c>
      <c r="X8" s="14" t="s">
        <v>41</v>
      </c>
      <c r="Y8" s="12" t="s">
        <v>130</v>
      </c>
      <c r="Z8" s="12" t="s">
        <v>123</v>
      </c>
      <c r="AA8" s="14" t="s">
        <v>36</v>
      </c>
      <c r="AB8" s="13" t="s">
        <v>131</v>
      </c>
    </row>
    <row r="9" spans="1:28" ht="54" customHeight="1" thickBot="1">
      <c r="A9" s="78"/>
      <c r="B9" s="14">
        <v>3</v>
      </c>
      <c r="C9" s="72"/>
      <c r="D9" s="75"/>
      <c r="E9" s="72"/>
      <c r="F9" s="72"/>
      <c r="G9" s="14" t="s">
        <v>42</v>
      </c>
      <c r="H9" s="64">
        <v>5322271524075</v>
      </c>
      <c r="I9" s="15" t="s">
        <v>43</v>
      </c>
      <c r="J9" s="14" t="s">
        <v>44</v>
      </c>
      <c r="K9" s="16" t="s">
        <v>23</v>
      </c>
      <c r="L9" s="17">
        <v>3</v>
      </c>
      <c r="M9" s="18">
        <v>16.5</v>
      </c>
      <c r="N9" s="19"/>
      <c r="O9" s="20"/>
      <c r="P9" s="20">
        <v>16.5</v>
      </c>
      <c r="Q9" s="20"/>
      <c r="R9" s="20"/>
      <c r="S9" s="21"/>
      <c r="T9" s="22">
        <v>3.6590219999999998</v>
      </c>
      <c r="U9" s="10">
        <f t="shared" si="0"/>
        <v>3.84</v>
      </c>
      <c r="V9" s="61"/>
      <c r="W9" s="23" t="s">
        <v>34</v>
      </c>
      <c r="X9" s="14" t="s">
        <v>41</v>
      </c>
      <c r="Y9" s="12" t="s">
        <v>130</v>
      </c>
      <c r="Z9" s="12" t="s">
        <v>123</v>
      </c>
      <c r="AA9" s="14" t="s">
        <v>36</v>
      </c>
      <c r="AB9" s="13" t="s">
        <v>131</v>
      </c>
    </row>
    <row r="10" spans="1:28" ht="55.5" customHeight="1" thickBot="1">
      <c r="A10" s="78"/>
      <c r="B10" s="25">
        <v>4</v>
      </c>
      <c r="C10" s="72"/>
      <c r="D10" s="75"/>
      <c r="E10" s="72"/>
      <c r="F10" s="72"/>
      <c r="G10" s="14" t="s">
        <v>45</v>
      </c>
      <c r="H10" s="14" t="s">
        <v>46</v>
      </c>
      <c r="I10" s="15" t="s">
        <v>47</v>
      </c>
      <c r="J10" s="14" t="s">
        <v>48</v>
      </c>
      <c r="K10" s="16" t="s">
        <v>23</v>
      </c>
      <c r="L10" s="17">
        <v>3</v>
      </c>
      <c r="M10" s="18">
        <v>16.5</v>
      </c>
      <c r="N10" s="19"/>
      <c r="O10" s="20"/>
      <c r="P10" s="20">
        <v>16.5</v>
      </c>
      <c r="Q10" s="20"/>
      <c r="R10" s="20"/>
      <c r="S10" s="21"/>
      <c r="T10" s="22">
        <v>1.3049999999999999</v>
      </c>
      <c r="U10" s="10">
        <f t="shared" si="0"/>
        <v>1.37</v>
      </c>
      <c r="V10" s="61"/>
      <c r="W10" s="23" t="s">
        <v>34</v>
      </c>
      <c r="X10" s="14" t="s">
        <v>41</v>
      </c>
      <c r="Y10" s="12" t="s">
        <v>130</v>
      </c>
      <c r="Z10" s="12" t="s">
        <v>123</v>
      </c>
      <c r="AA10" s="14" t="s">
        <v>36</v>
      </c>
      <c r="AB10" s="13" t="s">
        <v>131</v>
      </c>
    </row>
    <row r="11" spans="1:28" ht="51.75" customHeight="1" thickBot="1">
      <c r="A11" s="81"/>
      <c r="B11" s="25">
        <v>5</v>
      </c>
      <c r="C11" s="72"/>
      <c r="D11" s="75"/>
      <c r="E11" s="72"/>
      <c r="F11" s="72"/>
      <c r="G11" s="14" t="s">
        <v>49</v>
      </c>
      <c r="H11" s="14" t="s">
        <v>50</v>
      </c>
      <c r="I11" s="15" t="s">
        <v>51</v>
      </c>
      <c r="J11" s="14" t="s">
        <v>52</v>
      </c>
      <c r="K11" s="16" t="s">
        <v>23</v>
      </c>
      <c r="L11" s="17">
        <v>3</v>
      </c>
      <c r="M11" s="18">
        <v>16.5</v>
      </c>
      <c r="N11" s="19"/>
      <c r="O11" s="20"/>
      <c r="P11" s="20">
        <v>16.5</v>
      </c>
      <c r="Q11" s="20"/>
      <c r="R11" s="20"/>
      <c r="S11" s="21"/>
      <c r="T11" s="22">
        <v>4.9459999999999997</v>
      </c>
      <c r="U11" s="10">
        <f t="shared" si="0"/>
        <v>5.19</v>
      </c>
      <c r="V11" s="61"/>
      <c r="W11" s="23" t="s">
        <v>34</v>
      </c>
      <c r="X11" s="14" t="s">
        <v>41</v>
      </c>
      <c r="Y11" s="12" t="s">
        <v>130</v>
      </c>
      <c r="Z11" s="12" t="s">
        <v>123</v>
      </c>
      <c r="AA11" s="14" t="s">
        <v>36</v>
      </c>
      <c r="AB11" s="13" t="s">
        <v>131</v>
      </c>
    </row>
    <row r="12" spans="1:28" ht="51" customHeight="1" thickBot="1">
      <c r="A12" s="77" t="s">
        <v>27</v>
      </c>
      <c r="B12" s="26">
        <v>6</v>
      </c>
      <c r="C12" s="72"/>
      <c r="D12" s="75"/>
      <c r="E12" s="72"/>
      <c r="F12" s="72"/>
      <c r="G12" s="14" t="s">
        <v>53</v>
      </c>
      <c r="H12" s="14" t="s">
        <v>54</v>
      </c>
      <c r="I12" s="15" t="s">
        <v>55</v>
      </c>
      <c r="J12" s="14" t="s">
        <v>56</v>
      </c>
      <c r="K12" s="16" t="s">
        <v>23</v>
      </c>
      <c r="L12" s="17">
        <v>3</v>
      </c>
      <c r="M12" s="18">
        <v>21.1</v>
      </c>
      <c r="N12" s="19"/>
      <c r="O12" s="20"/>
      <c r="P12" s="20">
        <v>21.1</v>
      </c>
      <c r="Q12" s="20"/>
      <c r="R12" s="20"/>
      <c r="S12" s="21"/>
      <c r="T12" s="22">
        <v>5.8889999999999993</v>
      </c>
      <c r="U12" s="10">
        <f t="shared" si="0"/>
        <v>6.18</v>
      </c>
      <c r="V12" s="61"/>
      <c r="W12" s="23" t="s">
        <v>34</v>
      </c>
      <c r="X12" s="14" t="s">
        <v>41</v>
      </c>
      <c r="Y12" s="12" t="s">
        <v>130</v>
      </c>
      <c r="Z12" s="12" t="s">
        <v>123</v>
      </c>
      <c r="AA12" s="14" t="s">
        <v>36</v>
      </c>
      <c r="AB12" s="13" t="s">
        <v>131</v>
      </c>
    </row>
    <row r="13" spans="1:28" ht="59.25" customHeight="1" thickBot="1">
      <c r="A13" s="78"/>
      <c r="B13" s="25">
        <v>7</v>
      </c>
      <c r="C13" s="72"/>
      <c r="D13" s="75"/>
      <c r="E13" s="72"/>
      <c r="F13" s="72"/>
      <c r="G13" s="14" t="s">
        <v>57</v>
      </c>
      <c r="H13" s="14" t="s">
        <v>58</v>
      </c>
      <c r="I13" s="15" t="s">
        <v>59</v>
      </c>
      <c r="J13" s="14" t="s">
        <v>60</v>
      </c>
      <c r="K13" s="16" t="s">
        <v>23</v>
      </c>
      <c r="L13" s="17">
        <v>3</v>
      </c>
      <c r="M13" s="18">
        <v>21.1</v>
      </c>
      <c r="N13" s="19"/>
      <c r="O13" s="20"/>
      <c r="P13" s="20">
        <v>21.1</v>
      </c>
      <c r="Q13" s="20"/>
      <c r="R13" s="20"/>
      <c r="S13" s="21"/>
      <c r="T13" s="22">
        <v>4.6880000000000006</v>
      </c>
      <c r="U13" s="10">
        <f t="shared" si="0"/>
        <v>4.92</v>
      </c>
      <c r="V13" s="61"/>
      <c r="W13" s="23" t="s">
        <v>34</v>
      </c>
      <c r="X13" s="14" t="s">
        <v>41</v>
      </c>
      <c r="Y13" s="12" t="s">
        <v>130</v>
      </c>
      <c r="Z13" s="12" t="s">
        <v>123</v>
      </c>
      <c r="AA13" s="14" t="s">
        <v>36</v>
      </c>
      <c r="AB13" s="13" t="s">
        <v>131</v>
      </c>
    </row>
    <row r="14" spans="1:28" ht="53.25" customHeight="1" thickBot="1">
      <c r="A14" s="78"/>
      <c r="B14" s="25">
        <v>8</v>
      </c>
      <c r="C14" s="72"/>
      <c r="D14" s="75"/>
      <c r="E14" s="72"/>
      <c r="F14" s="72"/>
      <c r="G14" s="14" t="s">
        <v>61</v>
      </c>
      <c r="H14" s="14" t="s">
        <v>62</v>
      </c>
      <c r="I14" s="15" t="s">
        <v>63</v>
      </c>
      <c r="J14" s="14" t="s">
        <v>64</v>
      </c>
      <c r="K14" s="16" t="s">
        <v>23</v>
      </c>
      <c r="L14" s="17">
        <v>3</v>
      </c>
      <c r="M14" s="18">
        <v>16.5</v>
      </c>
      <c r="N14" s="19"/>
      <c r="O14" s="20"/>
      <c r="P14" s="20">
        <v>16.5</v>
      </c>
      <c r="Q14" s="20"/>
      <c r="R14" s="20"/>
      <c r="S14" s="21"/>
      <c r="T14" s="22">
        <v>1.002818</v>
      </c>
      <c r="U14" s="10">
        <f t="shared" si="0"/>
        <v>1.05</v>
      </c>
      <c r="V14" s="61"/>
      <c r="W14" s="23" t="s">
        <v>34</v>
      </c>
      <c r="X14" s="14" t="s">
        <v>41</v>
      </c>
      <c r="Y14" s="12" t="s">
        <v>130</v>
      </c>
      <c r="Z14" s="12" t="s">
        <v>123</v>
      </c>
      <c r="AA14" s="14" t="s">
        <v>36</v>
      </c>
      <c r="AB14" s="13" t="s">
        <v>131</v>
      </c>
    </row>
    <row r="15" spans="1:28" ht="54.75" customHeight="1" thickBot="1">
      <c r="A15" s="78"/>
      <c r="B15" s="25">
        <v>9</v>
      </c>
      <c r="C15" s="72"/>
      <c r="D15" s="75"/>
      <c r="E15" s="72"/>
      <c r="F15" s="72"/>
      <c r="G15" s="14" t="s">
        <v>65</v>
      </c>
      <c r="H15" s="14">
        <v>71600640</v>
      </c>
      <c r="I15" s="15" t="s">
        <v>66</v>
      </c>
      <c r="J15" s="14" t="s">
        <v>67</v>
      </c>
      <c r="K15" s="16" t="s">
        <v>23</v>
      </c>
      <c r="L15" s="17">
        <v>3</v>
      </c>
      <c r="M15" s="18">
        <v>13.2</v>
      </c>
      <c r="N15" s="19"/>
      <c r="O15" s="20"/>
      <c r="P15" s="20">
        <v>13.2</v>
      </c>
      <c r="Q15" s="20"/>
      <c r="R15" s="20"/>
      <c r="S15" s="21"/>
      <c r="T15" s="22">
        <v>12.733000000000001</v>
      </c>
      <c r="U15" s="10">
        <f t="shared" si="0"/>
        <v>13.37</v>
      </c>
      <c r="V15" s="61"/>
      <c r="W15" s="23" t="s">
        <v>34</v>
      </c>
      <c r="X15" s="14" t="s">
        <v>41</v>
      </c>
      <c r="Y15" s="12" t="s">
        <v>130</v>
      </c>
      <c r="Z15" s="12" t="s">
        <v>123</v>
      </c>
      <c r="AA15" s="14" t="s">
        <v>36</v>
      </c>
      <c r="AB15" s="13" t="s">
        <v>131</v>
      </c>
    </row>
    <row r="16" spans="1:28" ht="53.25" customHeight="1" thickBot="1">
      <c r="A16" s="78"/>
      <c r="B16" s="25">
        <v>10</v>
      </c>
      <c r="C16" s="72"/>
      <c r="D16" s="75"/>
      <c r="E16" s="72"/>
      <c r="F16" s="72"/>
      <c r="G16" s="14" t="s">
        <v>68</v>
      </c>
      <c r="H16" s="14" t="s">
        <v>69</v>
      </c>
      <c r="I16" s="15" t="s">
        <v>70</v>
      </c>
      <c r="J16" s="14" t="s">
        <v>71</v>
      </c>
      <c r="K16" s="16" t="s">
        <v>23</v>
      </c>
      <c r="L16" s="17">
        <v>3</v>
      </c>
      <c r="M16" s="18">
        <v>21.1</v>
      </c>
      <c r="N16" s="19"/>
      <c r="O16" s="20"/>
      <c r="P16" s="20">
        <v>21.1</v>
      </c>
      <c r="Q16" s="20"/>
      <c r="R16" s="20"/>
      <c r="S16" s="21"/>
      <c r="T16" s="22">
        <v>1.929</v>
      </c>
      <c r="U16" s="10">
        <f t="shared" si="0"/>
        <v>2.0299999999999998</v>
      </c>
      <c r="V16" s="61"/>
      <c r="W16" s="23" t="s">
        <v>34</v>
      </c>
      <c r="X16" s="14" t="s">
        <v>41</v>
      </c>
      <c r="Y16" s="12" t="s">
        <v>130</v>
      </c>
      <c r="Z16" s="12" t="s">
        <v>123</v>
      </c>
      <c r="AA16" s="14" t="s">
        <v>36</v>
      </c>
      <c r="AB16" s="13" t="s">
        <v>131</v>
      </c>
    </row>
    <row r="17" spans="1:28" ht="54" customHeight="1" thickBot="1">
      <c r="A17" s="78"/>
      <c r="B17" s="25">
        <v>11</v>
      </c>
      <c r="C17" s="72"/>
      <c r="D17" s="75"/>
      <c r="E17" s="72"/>
      <c r="F17" s="72"/>
      <c r="G17" s="14" t="s">
        <v>72</v>
      </c>
      <c r="H17" s="14" t="s">
        <v>73</v>
      </c>
      <c r="I17" s="15" t="s">
        <v>74</v>
      </c>
      <c r="J17" s="14" t="s">
        <v>75</v>
      </c>
      <c r="K17" s="16" t="s">
        <v>23</v>
      </c>
      <c r="L17" s="17">
        <v>3</v>
      </c>
      <c r="M17" s="18">
        <v>16.5</v>
      </c>
      <c r="N17" s="19"/>
      <c r="O17" s="20"/>
      <c r="P17" s="20">
        <v>16.5</v>
      </c>
      <c r="Q17" s="20"/>
      <c r="R17" s="20"/>
      <c r="S17" s="21"/>
      <c r="T17" s="22">
        <v>1.2229999999999999</v>
      </c>
      <c r="U17" s="10">
        <f t="shared" si="0"/>
        <v>1.28</v>
      </c>
      <c r="V17" s="61"/>
      <c r="W17" s="23" t="s">
        <v>34</v>
      </c>
      <c r="X17" s="14" t="s">
        <v>41</v>
      </c>
      <c r="Y17" s="12" t="s">
        <v>130</v>
      </c>
      <c r="Z17" s="12" t="s">
        <v>123</v>
      </c>
      <c r="AA17" s="14" t="s">
        <v>36</v>
      </c>
      <c r="AB17" s="13" t="s">
        <v>131</v>
      </c>
    </row>
    <row r="18" spans="1:28" ht="53.25" customHeight="1" thickBot="1">
      <c r="A18" s="78"/>
      <c r="B18" s="25">
        <v>12</v>
      </c>
      <c r="C18" s="72"/>
      <c r="D18" s="75"/>
      <c r="E18" s="72"/>
      <c r="F18" s="72"/>
      <c r="G18" s="14" t="s">
        <v>76</v>
      </c>
      <c r="H18" s="14" t="s">
        <v>77</v>
      </c>
      <c r="I18" s="15" t="s">
        <v>78</v>
      </c>
      <c r="J18" s="14" t="s">
        <v>79</v>
      </c>
      <c r="K18" s="16" t="s">
        <v>23</v>
      </c>
      <c r="L18" s="17">
        <v>3</v>
      </c>
      <c r="M18" s="18">
        <v>16.5</v>
      </c>
      <c r="N18" s="19"/>
      <c r="O18" s="20"/>
      <c r="P18" s="20">
        <v>16.5</v>
      </c>
      <c r="Q18" s="20"/>
      <c r="R18" s="20"/>
      <c r="S18" s="21"/>
      <c r="T18" s="22">
        <v>8.6959999999999997</v>
      </c>
      <c r="U18" s="10">
        <f t="shared" si="0"/>
        <v>9.1300000000000008</v>
      </c>
      <c r="V18" s="61"/>
      <c r="W18" s="23" t="s">
        <v>34</v>
      </c>
      <c r="X18" s="14" t="s">
        <v>41</v>
      </c>
      <c r="Y18" s="12" t="s">
        <v>130</v>
      </c>
      <c r="Z18" s="12" t="s">
        <v>123</v>
      </c>
      <c r="AA18" s="14" t="s">
        <v>36</v>
      </c>
      <c r="AB18" s="13" t="s">
        <v>131</v>
      </c>
    </row>
    <row r="19" spans="1:28" ht="54.75" customHeight="1" thickBot="1">
      <c r="A19" s="78"/>
      <c r="B19" s="25">
        <v>13</v>
      </c>
      <c r="C19" s="72"/>
      <c r="D19" s="75"/>
      <c r="E19" s="72"/>
      <c r="F19" s="72"/>
      <c r="G19" s="14" t="s">
        <v>80</v>
      </c>
      <c r="H19" s="14" t="s">
        <v>81</v>
      </c>
      <c r="I19" s="15" t="s">
        <v>82</v>
      </c>
      <c r="J19" s="14" t="s">
        <v>83</v>
      </c>
      <c r="K19" s="16" t="s">
        <v>23</v>
      </c>
      <c r="L19" s="17">
        <v>3</v>
      </c>
      <c r="M19" s="18">
        <v>16.5</v>
      </c>
      <c r="N19" s="19"/>
      <c r="O19" s="20"/>
      <c r="P19" s="20">
        <v>16.5</v>
      </c>
      <c r="Q19" s="20"/>
      <c r="R19" s="20"/>
      <c r="S19" s="21"/>
      <c r="T19" s="22">
        <v>12.766000000000002</v>
      </c>
      <c r="U19" s="10">
        <f t="shared" si="0"/>
        <v>13.4</v>
      </c>
      <c r="V19" s="61"/>
      <c r="W19" s="23" t="s">
        <v>34</v>
      </c>
      <c r="X19" s="14" t="s">
        <v>41</v>
      </c>
      <c r="Y19" s="12" t="s">
        <v>130</v>
      </c>
      <c r="Z19" s="12" t="s">
        <v>123</v>
      </c>
      <c r="AA19" s="14" t="s">
        <v>36</v>
      </c>
      <c r="AB19" s="13" t="s">
        <v>131</v>
      </c>
    </row>
    <row r="20" spans="1:28" ht="58.5" customHeight="1" thickBot="1">
      <c r="A20" s="78"/>
      <c r="B20" s="25">
        <v>14</v>
      </c>
      <c r="C20" s="72"/>
      <c r="D20" s="75"/>
      <c r="E20" s="72"/>
      <c r="F20" s="72"/>
      <c r="G20" s="14" t="s">
        <v>84</v>
      </c>
      <c r="H20" s="14" t="s">
        <v>85</v>
      </c>
      <c r="I20" s="15" t="s">
        <v>86</v>
      </c>
      <c r="J20" s="14" t="s">
        <v>87</v>
      </c>
      <c r="K20" s="16" t="s">
        <v>23</v>
      </c>
      <c r="L20" s="17">
        <v>3</v>
      </c>
      <c r="M20" s="18">
        <v>21.1</v>
      </c>
      <c r="N20" s="19"/>
      <c r="O20" s="20"/>
      <c r="P20" s="20">
        <v>21.1</v>
      </c>
      <c r="Q20" s="20"/>
      <c r="R20" s="20"/>
      <c r="S20" s="21"/>
      <c r="T20" s="22">
        <v>1.4673150000000001</v>
      </c>
      <c r="U20" s="10">
        <f t="shared" si="0"/>
        <v>1.54</v>
      </c>
      <c r="V20" s="61"/>
      <c r="W20" s="23" t="s">
        <v>34</v>
      </c>
      <c r="X20" s="14" t="s">
        <v>41</v>
      </c>
      <c r="Y20" s="12" t="s">
        <v>130</v>
      </c>
      <c r="Z20" s="12" t="s">
        <v>123</v>
      </c>
      <c r="AA20" s="14" t="s">
        <v>36</v>
      </c>
      <c r="AB20" s="13" t="s">
        <v>131</v>
      </c>
    </row>
    <row r="21" spans="1:28" ht="52.5" customHeight="1" thickBot="1">
      <c r="A21" s="78"/>
      <c r="B21" s="25">
        <v>15</v>
      </c>
      <c r="C21" s="72"/>
      <c r="D21" s="75"/>
      <c r="E21" s="72"/>
      <c r="F21" s="72"/>
      <c r="G21" s="14" t="s">
        <v>88</v>
      </c>
      <c r="H21" s="14" t="s">
        <v>89</v>
      </c>
      <c r="I21" s="15" t="s">
        <v>90</v>
      </c>
      <c r="J21" s="14" t="s">
        <v>91</v>
      </c>
      <c r="K21" s="16" t="s">
        <v>23</v>
      </c>
      <c r="L21" s="17">
        <v>3</v>
      </c>
      <c r="M21" s="18">
        <v>16.5</v>
      </c>
      <c r="N21" s="19"/>
      <c r="O21" s="20"/>
      <c r="P21" s="20">
        <v>16.5</v>
      </c>
      <c r="Q21" s="20"/>
      <c r="R21" s="20"/>
      <c r="S21" s="21"/>
      <c r="T21" s="22">
        <v>1.1449999999999998</v>
      </c>
      <c r="U21" s="10">
        <f t="shared" si="0"/>
        <v>1.2</v>
      </c>
      <c r="V21" s="61"/>
      <c r="W21" s="23" t="s">
        <v>34</v>
      </c>
      <c r="X21" s="14" t="s">
        <v>41</v>
      </c>
      <c r="Y21" s="12" t="s">
        <v>130</v>
      </c>
      <c r="Z21" s="12" t="s">
        <v>123</v>
      </c>
      <c r="AA21" s="14" t="s">
        <v>36</v>
      </c>
      <c r="AB21" s="13" t="s">
        <v>131</v>
      </c>
    </row>
    <row r="22" spans="1:28" ht="57" customHeight="1" thickBot="1">
      <c r="A22" s="78"/>
      <c r="B22" s="25">
        <v>16</v>
      </c>
      <c r="C22" s="72"/>
      <c r="D22" s="75"/>
      <c r="E22" s="72"/>
      <c r="F22" s="72"/>
      <c r="G22" s="14" t="s">
        <v>92</v>
      </c>
      <c r="H22" s="14" t="s">
        <v>93</v>
      </c>
      <c r="I22" s="15" t="s">
        <v>94</v>
      </c>
      <c r="J22" s="14" t="s">
        <v>95</v>
      </c>
      <c r="K22" s="16" t="s">
        <v>23</v>
      </c>
      <c r="L22" s="17">
        <v>3</v>
      </c>
      <c r="M22" s="18">
        <v>21.1</v>
      </c>
      <c r="N22" s="19"/>
      <c r="O22" s="20"/>
      <c r="P22" s="20">
        <v>21.1</v>
      </c>
      <c r="Q22" s="20"/>
      <c r="R22" s="20"/>
      <c r="S22" s="21"/>
      <c r="T22" s="22">
        <v>1.7509999999999999</v>
      </c>
      <c r="U22" s="10">
        <f t="shared" si="0"/>
        <v>1.84</v>
      </c>
      <c r="V22" s="61"/>
      <c r="W22" s="23" t="s">
        <v>34</v>
      </c>
      <c r="X22" s="14" t="s">
        <v>41</v>
      </c>
      <c r="Y22" s="12" t="s">
        <v>130</v>
      </c>
      <c r="Z22" s="12" t="s">
        <v>123</v>
      </c>
      <c r="AA22" s="14" t="s">
        <v>36</v>
      </c>
      <c r="AB22" s="13" t="s">
        <v>131</v>
      </c>
    </row>
    <row r="23" spans="1:28" ht="51" customHeight="1" thickBot="1">
      <c r="A23" s="78"/>
      <c r="B23" s="25">
        <v>17</v>
      </c>
      <c r="C23" s="72"/>
      <c r="D23" s="75"/>
      <c r="E23" s="72"/>
      <c r="F23" s="72"/>
      <c r="G23" s="14" t="s">
        <v>96</v>
      </c>
      <c r="H23" s="14" t="s">
        <v>97</v>
      </c>
      <c r="I23" s="27" t="s">
        <v>98</v>
      </c>
      <c r="J23" s="14" t="s">
        <v>99</v>
      </c>
      <c r="K23" s="16" t="s">
        <v>23</v>
      </c>
      <c r="L23" s="17">
        <v>3</v>
      </c>
      <c r="M23" s="18">
        <v>16.5</v>
      </c>
      <c r="N23" s="19"/>
      <c r="O23" s="20"/>
      <c r="P23" s="20" t="s">
        <v>100</v>
      </c>
      <c r="Q23" s="20"/>
      <c r="R23" s="20"/>
      <c r="S23" s="21"/>
      <c r="T23" s="22">
        <v>1.2689999999999999</v>
      </c>
      <c r="U23" s="10">
        <f t="shared" si="0"/>
        <v>1.33</v>
      </c>
      <c r="V23" s="61"/>
      <c r="W23" s="23" t="s">
        <v>34</v>
      </c>
      <c r="X23" s="14" t="s">
        <v>41</v>
      </c>
      <c r="Y23" s="12" t="s">
        <v>130</v>
      </c>
      <c r="Z23" s="12" t="s">
        <v>123</v>
      </c>
      <c r="AA23" s="14" t="s">
        <v>36</v>
      </c>
      <c r="AB23" s="13" t="s">
        <v>131</v>
      </c>
    </row>
    <row r="24" spans="1:28" ht="58.5" customHeight="1" thickBot="1">
      <c r="A24" s="78"/>
      <c r="B24" s="25">
        <v>18</v>
      </c>
      <c r="C24" s="72"/>
      <c r="D24" s="75"/>
      <c r="E24" s="72"/>
      <c r="F24" s="72"/>
      <c r="G24" s="14" t="s">
        <v>101</v>
      </c>
      <c r="H24" s="14" t="s">
        <v>102</v>
      </c>
      <c r="I24" s="15" t="s">
        <v>103</v>
      </c>
      <c r="J24" s="14" t="s">
        <v>104</v>
      </c>
      <c r="K24" s="16" t="s">
        <v>23</v>
      </c>
      <c r="L24" s="17">
        <v>3</v>
      </c>
      <c r="M24" s="18">
        <v>24.2</v>
      </c>
      <c r="N24" s="19"/>
      <c r="O24" s="20"/>
      <c r="P24" s="20">
        <v>24.2</v>
      </c>
      <c r="Q24" s="20"/>
      <c r="R24" s="20"/>
      <c r="S24" s="21"/>
      <c r="T24" s="22">
        <v>1.4160000000000001</v>
      </c>
      <c r="U24" s="10">
        <f t="shared" si="0"/>
        <v>1.49</v>
      </c>
      <c r="V24" s="61"/>
      <c r="W24" s="23" t="s">
        <v>34</v>
      </c>
      <c r="X24" s="14" t="s">
        <v>41</v>
      </c>
      <c r="Y24" s="12" t="s">
        <v>130</v>
      </c>
      <c r="Z24" s="12" t="s">
        <v>123</v>
      </c>
      <c r="AA24" s="14" t="s">
        <v>36</v>
      </c>
      <c r="AB24" s="13" t="s">
        <v>131</v>
      </c>
    </row>
    <row r="25" spans="1:28" ht="53.25" customHeight="1" thickBot="1">
      <c r="A25" s="78"/>
      <c r="B25" s="25">
        <v>19</v>
      </c>
      <c r="C25" s="72"/>
      <c r="D25" s="75"/>
      <c r="E25" s="72"/>
      <c r="F25" s="72"/>
      <c r="G25" s="14" t="s">
        <v>105</v>
      </c>
      <c r="H25" s="14">
        <v>63191347</v>
      </c>
      <c r="I25" s="15" t="s">
        <v>106</v>
      </c>
      <c r="J25" s="14" t="s">
        <v>107</v>
      </c>
      <c r="K25" s="16" t="s">
        <v>23</v>
      </c>
      <c r="L25" s="28">
        <v>3</v>
      </c>
      <c r="M25" s="18">
        <v>14</v>
      </c>
      <c r="N25" s="19"/>
      <c r="O25" s="20"/>
      <c r="P25" s="20">
        <v>14</v>
      </c>
      <c r="Q25" s="20"/>
      <c r="R25" s="20"/>
      <c r="S25" s="21"/>
      <c r="T25" s="22">
        <v>0.83499999999999996</v>
      </c>
      <c r="U25" s="10">
        <f t="shared" si="0"/>
        <v>0.88</v>
      </c>
      <c r="V25" s="61"/>
      <c r="W25" s="23" t="s">
        <v>34</v>
      </c>
      <c r="X25" s="14" t="s">
        <v>41</v>
      </c>
      <c r="Y25" s="12" t="s">
        <v>130</v>
      </c>
      <c r="Z25" s="12" t="s">
        <v>123</v>
      </c>
      <c r="AA25" s="14" t="s">
        <v>36</v>
      </c>
      <c r="AB25" s="13" t="s">
        <v>131</v>
      </c>
    </row>
    <row r="26" spans="1:28" ht="57" customHeight="1" thickBot="1">
      <c r="A26" s="78"/>
      <c r="B26" s="29">
        <v>20</v>
      </c>
      <c r="C26" s="72"/>
      <c r="D26" s="75"/>
      <c r="E26" s="72"/>
      <c r="F26" s="72"/>
      <c r="G26" s="30" t="s">
        <v>108</v>
      </c>
      <c r="H26" s="30" t="s">
        <v>109</v>
      </c>
      <c r="I26" s="31" t="s">
        <v>110</v>
      </c>
      <c r="J26" s="30" t="s">
        <v>111</v>
      </c>
      <c r="K26" s="32" t="s">
        <v>23</v>
      </c>
      <c r="L26" s="17">
        <v>3</v>
      </c>
      <c r="M26" s="18">
        <v>17</v>
      </c>
      <c r="N26" s="33"/>
      <c r="O26" s="34"/>
      <c r="P26" s="34">
        <v>17</v>
      </c>
      <c r="Q26" s="34"/>
      <c r="R26" s="34"/>
      <c r="S26" s="35"/>
      <c r="T26" s="36">
        <v>3.2309999999999999</v>
      </c>
      <c r="U26" s="10">
        <f t="shared" si="0"/>
        <v>3.39</v>
      </c>
      <c r="V26" s="61"/>
      <c r="W26" s="23" t="s">
        <v>34</v>
      </c>
      <c r="X26" s="14" t="s">
        <v>41</v>
      </c>
      <c r="Y26" s="12" t="s">
        <v>130</v>
      </c>
      <c r="Z26" s="12" t="s">
        <v>123</v>
      </c>
      <c r="AA26" s="14" t="s">
        <v>36</v>
      </c>
      <c r="AB26" s="13" t="s">
        <v>131</v>
      </c>
    </row>
    <row r="27" spans="1:28" ht="47.25" customHeight="1" thickBot="1">
      <c r="A27" s="78"/>
      <c r="B27" s="25">
        <v>21</v>
      </c>
      <c r="C27" s="72"/>
      <c r="D27" s="75"/>
      <c r="E27" s="72"/>
      <c r="F27" s="72"/>
      <c r="G27" s="30" t="s">
        <v>112</v>
      </c>
      <c r="H27" s="30" t="s">
        <v>113</v>
      </c>
      <c r="I27" s="37" t="s">
        <v>114</v>
      </c>
      <c r="J27" s="30" t="s">
        <v>115</v>
      </c>
      <c r="K27" s="32" t="s">
        <v>23</v>
      </c>
      <c r="L27" s="17">
        <v>3</v>
      </c>
      <c r="M27" s="38">
        <v>40</v>
      </c>
      <c r="N27" s="33"/>
      <c r="O27" s="34"/>
      <c r="P27" s="34">
        <v>40</v>
      </c>
      <c r="Q27" s="34"/>
      <c r="R27" s="34"/>
      <c r="S27" s="35"/>
      <c r="T27" s="22">
        <v>4.1580000000000004</v>
      </c>
      <c r="U27" s="10">
        <f t="shared" si="0"/>
        <v>4.37</v>
      </c>
      <c r="V27" s="61"/>
      <c r="W27" s="23" t="s">
        <v>34</v>
      </c>
      <c r="X27" s="14" t="s">
        <v>41</v>
      </c>
      <c r="Y27" s="12" t="s">
        <v>130</v>
      </c>
      <c r="Z27" s="12" t="s">
        <v>123</v>
      </c>
      <c r="AA27" s="14" t="s">
        <v>36</v>
      </c>
      <c r="AB27" s="13" t="s">
        <v>131</v>
      </c>
    </row>
    <row r="28" spans="1:28" ht="61.5" customHeight="1" thickBot="1">
      <c r="A28" s="78"/>
      <c r="B28" s="29">
        <v>22</v>
      </c>
      <c r="C28" s="72"/>
      <c r="D28" s="75"/>
      <c r="E28" s="72"/>
      <c r="F28" s="72"/>
      <c r="G28" s="39" t="s">
        <v>116</v>
      </c>
      <c r="H28" s="40">
        <v>94858194</v>
      </c>
      <c r="I28" s="41" t="s">
        <v>117</v>
      </c>
      <c r="J28" s="39" t="s">
        <v>118</v>
      </c>
      <c r="K28" s="42" t="s">
        <v>23</v>
      </c>
      <c r="L28" s="42">
        <v>3</v>
      </c>
      <c r="M28" s="43">
        <v>15</v>
      </c>
      <c r="N28" s="19"/>
      <c r="O28" s="20"/>
      <c r="P28" s="20">
        <v>15</v>
      </c>
      <c r="Q28" s="20"/>
      <c r="R28" s="20"/>
      <c r="S28" s="35"/>
      <c r="T28" s="44">
        <v>6.8209999999999997</v>
      </c>
      <c r="U28" s="10">
        <f t="shared" si="0"/>
        <v>7.16</v>
      </c>
      <c r="V28" s="61"/>
      <c r="W28" s="23" t="s">
        <v>34</v>
      </c>
      <c r="X28" s="45" t="s">
        <v>41</v>
      </c>
      <c r="Y28" s="12" t="s">
        <v>130</v>
      </c>
      <c r="Z28" s="12" t="s">
        <v>123</v>
      </c>
      <c r="AA28" s="45" t="s">
        <v>36</v>
      </c>
      <c r="AB28" s="13" t="s">
        <v>131</v>
      </c>
    </row>
    <row r="29" spans="1:28" ht="61.5" customHeight="1" thickBot="1">
      <c r="A29" s="79"/>
      <c r="B29" s="25">
        <v>23</v>
      </c>
      <c r="C29" s="73"/>
      <c r="D29" s="76"/>
      <c r="E29" s="73"/>
      <c r="F29" s="73"/>
      <c r="G29" s="24" t="s">
        <v>127</v>
      </c>
      <c r="H29" s="24">
        <v>25786654</v>
      </c>
      <c r="I29" s="41" t="s">
        <v>128</v>
      </c>
      <c r="J29" s="58"/>
      <c r="K29" s="46" t="s">
        <v>23</v>
      </c>
      <c r="L29" s="47">
        <v>3</v>
      </c>
      <c r="M29" s="48">
        <v>8</v>
      </c>
      <c r="N29" s="49"/>
      <c r="O29" s="50"/>
      <c r="P29" s="50">
        <v>8</v>
      </c>
      <c r="Q29" s="50"/>
      <c r="R29" s="50"/>
      <c r="S29" s="51"/>
      <c r="T29" s="52">
        <v>0.89600000000000002</v>
      </c>
      <c r="U29" s="10">
        <f t="shared" si="0"/>
        <v>0.94</v>
      </c>
      <c r="V29" s="61"/>
      <c r="W29" s="23" t="s">
        <v>34</v>
      </c>
      <c r="X29" s="45" t="s">
        <v>41</v>
      </c>
      <c r="Y29" s="12" t="s">
        <v>130</v>
      </c>
      <c r="Z29" s="12" t="s">
        <v>123</v>
      </c>
      <c r="AA29" s="45" t="s">
        <v>36</v>
      </c>
      <c r="AB29" s="13" t="s">
        <v>131</v>
      </c>
    </row>
    <row r="30" spans="1:28" ht="21.75" customHeight="1" thickTop="1" thickBot="1">
      <c r="A30" s="65"/>
      <c r="B30" s="66"/>
      <c r="C30" s="66"/>
      <c r="D30" s="66"/>
      <c r="E30" s="66"/>
      <c r="F30" s="66"/>
      <c r="G30" s="66"/>
      <c r="H30" s="67"/>
      <c r="I30" s="67"/>
      <c r="J30" s="67"/>
      <c r="K30" s="67"/>
      <c r="L30" s="67"/>
      <c r="M30" s="67"/>
      <c r="N30" s="53" t="s">
        <v>119</v>
      </c>
      <c r="O30" s="54">
        <f>SUM(O7:O29)</f>
        <v>0</v>
      </c>
      <c r="P30" s="54">
        <f>SUM(P7:P29)</f>
        <v>390.99999999999994</v>
      </c>
      <c r="Q30" s="54">
        <f t="shared" ref="Q30:S30" si="1">SUM(Q7:Q29)</f>
        <v>0</v>
      </c>
      <c r="R30" s="54">
        <f>SUM(R7:R29)</f>
        <v>70</v>
      </c>
      <c r="S30" s="55">
        <f t="shared" si="1"/>
        <v>0</v>
      </c>
      <c r="T30" s="56">
        <f>SUM(T7:T29)</f>
        <v>333.60661099999999</v>
      </c>
      <c r="U30" s="57">
        <f>SUM(U7:U29)</f>
        <v>384.92999999999995</v>
      </c>
      <c r="V30" s="56"/>
      <c r="W30" s="68" t="s">
        <v>120</v>
      </c>
      <c r="X30" s="69"/>
      <c r="Y30" s="69"/>
      <c r="Z30" s="69"/>
      <c r="AA30" s="69"/>
      <c r="AB30" s="70"/>
    </row>
  </sheetData>
  <mergeCells count="33">
    <mergeCell ref="E3:E4"/>
    <mergeCell ref="A6:AB6"/>
    <mergeCell ref="A1:AB1"/>
    <mergeCell ref="A3:A4"/>
    <mergeCell ref="B3:B4"/>
    <mergeCell ref="C3:C4"/>
    <mergeCell ref="D3:D4"/>
    <mergeCell ref="F3:F4"/>
    <mergeCell ref="G3:G4"/>
    <mergeCell ref="H3:H4"/>
    <mergeCell ref="I3:I4"/>
    <mergeCell ref="J3:J4"/>
    <mergeCell ref="AB3:AB4"/>
    <mergeCell ref="A2:AB2"/>
    <mergeCell ref="AA3:AA4"/>
    <mergeCell ref="W3:W4"/>
    <mergeCell ref="X3:X4"/>
    <mergeCell ref="Y3:Y4"/>
    <mergeCell ref="Z3:Z4"/>
    <mergeCell ref="K3:K4"/>
    <mergeCell ref="L3:L4"/>
    <mergeCell ref="M3:M4"/>
    <mergeCell ref="N3:S3"/>
    <mergeCell ref="T3:T4"/>
    <mergeCell ref="U3:U4"/>
    <mergeCell ref="A30:M30"/>
    <mergeCell ref="W30:AB30"/>
    <mergeCell ref="E7:E29"/>
    <mergeCell ref="C7:C29"/>
    <mergeCell ref="D7:D29"/>
    <mergeCell ref="F7:F29"/>
    <mergeCell ref="A12:A29"/>
    <mergeCell ref="A7:A11"/>
  </mergeCells>
  <phoneticPr fontId="9" type="noConversion"/>
  <pageMargins left="0.7" right="0.7" top="0.75" bottom="0.75" header="0.3" footer="0.3"/>
  <pageSetup paperSize="8" scale="4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Magdalena Zech</dc:creator>
  <cp:lastModifiedBy>Magdalena Zech</cp:lastModifiedBy>
  <cp:lastPrinted>2024-10-02T12:32:25Z</cp:lastPrinted>
  <dcterms:created xsi:type="dcterms:W3CDTF">2022-08-11T11:49:12Z</dcterms:created>
  <dcterms:modified xsi:type="dcterms:W3CDTF">2024-10-03T12:30:31Z</dcterms:modified>
</cp:coreProperties>
</file>